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utalipovaar\2 финансирование\"/>
    </mc:Choice>
  </mc:AlternateContent>
  <bookViews>
    <workbookView xWindow="0" yWindow="60" windowWidth="19035" windowHeight="13170"/>
  </bookViews>
  <sheets>
    <sheet name="Лист1" sheetId="1" r:id="rId1"/>
  </sheets>
  <definedNames>
    <definedName name="_xlnm.Print_Titles" localSheetId="0">Лист1!$9:$9</definedName>
  </definedNames>
  <calcPr calcId="152511"/>
</workbook>
</file>

<file path=xl/calcChain.xml><?xml version="1.0" encoding="utf-8"?>
<calcChain xmlns="http://schemas.openxmlformats.org/spreadsheetml/2006/main">
  <c r="E12" i="1" l="1"/>
  <c r="D10" i="1"/>
  <c r="D25" i="1"/>
  <c r="C11" i="1"/>
  <c r="C10" i="1" s="1"/>
  <c r="C25" i="1"/>
  <c r="E24" i="1"/>
  <c r="E23" i="1"/>
  <c r="E17" i="1" l="1"/>
  <c r="E25" i="1"/>
  <c r="E36" i="1"/>
  <c r="E31" i="1"/>
  <c r="E11" i="1"/>
  <c r="E13" i="1"/>
  <c r="E14" i="1"/>
  <c r="E15" i="1"/>
  <c r="E18" i="1"/>
  <c r="E19" i="1"/>
  <c r="E20" i="1"/>
  <c r="E21" i="1"/>
  <c r="E22" i="1"/>
  <c r="E26" i="1"/>
  <c r="E27" i="1"/>
  <c r="E28" i="1"/>
  <c r="E29" i="1"/>
  <c r="E32" i="1"/>
  <c r="E33" i="1"/>
  <c r="E34" i="1"/>
  <c r="E35" i="1"/>
  <c r="E10" i="1" l="1"/>
</calcChain>
</file>

<file path=xl/sharedStrings.xml><?xml version="1.0" encoding="utf-8"?>
<sst xmlns="http://schemas.openxmlformats.org/spreadsheetml/2006/main" count="72" uniqueCount="69">
  <si>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</si>
  <si>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</si>
  <si>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</si>
  <si>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</si>
  <si>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</si>
  <si>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</si>
  <si>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</si>
  <si>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</si>
  <si>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</si>
  <si>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</si>
  <si>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</si>
  <si>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</si>
  <si>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</si>
  <si>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</si>
  <si>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</si>
  <si>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</si>
  <si>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</si>
  <si>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</si>
  <si>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</si>
  <si>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</si>
  <si>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</si>
  <si>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</si>
  <si>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</si>
  <si>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</si>
  <si>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</si>
  <si>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</si>
  <si>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</si>
  <si>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</si>
  <si>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</si>
  <si>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</si>
  <si>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</si>
  <si>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</si>
  <si>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</si>
  <si>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</si>
  <si>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</si>
  <si>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</si>
  <si>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</si>
  <si>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</si>
  <si>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</si>
  <si>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</si>
  <si>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</si>
  <si>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</si>
  <si>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</si>
  <si>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</si>
  <si>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</si>
  <si>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</si>
  <si>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</si>
  <si>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</si>
  <si>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</si>
  <si>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</si>
  <si>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</si>
  <si>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</si>
  <si>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</si>
  <si>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</si>
  <si>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</si>
  <si>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</si>
  <si>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</si>
  <si>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</si>
  <si>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</si>
  <si>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</si>
  <si>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</si>
  <si>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</si>
  <si>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</si>
  <si>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</si>
  <si>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</si>
  <si>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</si>
  <si>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</si>
  <si>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</si>
  <si>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на 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</si>
</sst>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="90" zoomScaleNormal="100" zoomScaleSheetLayoutView="90" workbookViewId="0">
      <selection activeCell="I18" sqref="I18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0" t="s">
        <v>0</v>
      </c>
      <c r="B1" s="21"/>
      <c r="C1" s="21"/>
      <c r="D1" s="21"/>
      <c r="E1" s="21"/>
    </row>
    <row r="2" spans="1:7" x14ac:dyDescent="0.2">
      <c r="A2" s="20" t="s">
        <v>1</v>
      </c>
      <c r="B2" s="21"/>
      <c r="C2" s="21"/>
      <c r="D2" s="21"/>
      <c r="E2" s="21"/>
    </row>
    <row r="3" spans="1:7" x14ac:dyDescent="0.2">
      <c r="A3" s="22" t="s">
        <v>2</v>
      </c>
      <c r="B3" s="23"/>
      <c r="C3" s="23"/>
      <c r="D3" s="23"/>
      <c r="E3" s="23"/>
    </row>
    <row r="4" spans="1:7" x14ac:dyDescent="0.2">
      <c r="A4" s="22" t="s">
        <v>3</v>
      </c>
      <c r="B4" s="23"/>
      <c r="C4" s="23"/>
      <c r="D4" s="23"/>
      <c r="E4" s="23"/>
    </row>
    <row r="5" spans="1:7" x14ac:dyDescent="0.2">
      <c r="A5" s="22" t="s">
        <v>4</v>
      </c>
      <c r="B5" s="23"/>
      <c r="C5" s="23"/>
      <c r="D5" s="23"/>
      <c r="E5" s="23"/>
    </row>
    <row r="6" spans="1:7" x14ac:dyDescent="0.2">
      <c r="A6" s="22" t="s">
        <v>68</v>
      </c>
      <c r="B6" s="23"/>
      <c r="C6" s="23"/>
      <c r="D6" s="23"/>
      <c r="E6" s="23"/>
    </row>
    <row r="7" spans="1:7" x14ac:dyDescent="0.2">
      <c r="A7" s="22" t="s">
        <v>1</v>
      </c>
      <c r="B7" s="23"/>
      <c r="C7" s="23"/>
      <c r="D7" s="23"/>
      <c r="E7" s="23"/>
    </row>
    <row r="8" spans="1:7" x14ac:dyDescent="0.2">
      <c r="A8" s="25" t="s">
        <v>5</v>
      </c>
      <c r="B8" s="26"/>
      <c r="C8" s="26"/>
      <c r="D8" s="26"/>
      <c r="E8" s="26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8"/>
    </row>
    <row r="10" spans="1:7" ht="18.75" customHeight="1" x14ac:dyDescent="0.2">
      <c r="A10" s="4" t="s">
        <v>57</v>
      </c>
      <c r="B10" s="5" t="s">
        <v>11</v>
      </c>
      <c r="C10" s="6">
        <f>C11+C24</f>
        <v>2763289293.9400001</v>
      </c>
      <c r="D10" s="27">
        <f>D11+D24</f>
        <v>1389630998.3299999</v>
      </c>
      <c r="E10" s="6">
        <f>D10/C10*100</f>
        <v>50.289016114871302</v>
      </c>
    </row>
    <row r="11" spans="1:7" x14ac:dyDescent="0.2">
      <c r="A11" s="2" t="s">
        <v>12</v>
      </c>
      <c r="B11" s="3" t="s">
        <v>13</v>
      </c>
      <c r="C11" s="7">
        <f>C12+C13+C14+C15+C16+C17+C18+C19+C20+C21+C22+C23</f>
        <v>1117197955.9300001</v>
      </c>
      <c r="D11" s="18">
        <v>531075731.51999998</v>
      </c>
      <c r="E11" s="10">
        <f t="shared" ref="E11:E35" si="0">D11/C11*100</f>
        <v>47.536403794966795</v>
      </c>
    </row>
    <row r="12" spans="1:7" x14ac:dyDescent="0.2">
      <c r="A12" s="2" t="s">
        <v>14</v>
      </c>
      <c r="B12" s="3" t="s">
        <v>15</v>
      </c>
      <c r="C12" s="7">
        <v>452244000</v>
      </c>
      <c r="D12" s="18">
        <v>200097519.19</v>
      </c>
      <c r="E12" s="10">
        <f t="shared" si="0"/>
        <v>44.245477925633061</v>
      </c>
    </row>
    <row r="13" spans="1:7" ht="38.25" x14ac:dyDescent="0.2">
      <c r="A13" s="2" t="s">
        <v>16</v>
      </c>
      <c r="B13" s="3" t="s">
        <v>17</v>
      </c>
      <c r="C13" s="7">
        <v>13774000</v>
      </c>
      <c r="D13" s="18">
        <v>7325833.2999999998</v>
      </c>
      <c r="E13" s="10">
        <f t="shared" si="0"/>
        <v>53.185953971250179</v>
      </c>
    </row>
    <row r="14" spans="1:7" x14ac:dyDescent="0.2">
      <c r="A14" s="2" t="s">
        <v>18</v>
      </c>
      <c r="B14" s="3" t="s">
        <v>19</v>
      </c>
      <c r="C14" s="7">
        <v>188636000</v>
      </c>
      <c r="D14" s="18">
        <v>108222609.59999999</v>
      </c>
      <c r="E14" s="10">
        <f t="shared" si="0"/>
        <v>57.371132551580814</v>
      </c>
    </row>
    <row r="15" spans="1:7" x14ac:dyDescent="0.2">
      <c r="A15" s="2" t="s">
        <v>20</v>
      </c>
      <c r="B15" s="3" t="s">
        <v>21</v>
      </c>
      <c r="C15" s="7">
        <v>113439000</v>
      </c>
      <c r="D15" s="18">
        <v>27872645.120000001</v>
      </c>
      <c r="E15" s="10">
        <f t="shared" si="0"/>
        <v>24.570601927026861</v>
      </c>
    </row>
    <row r="16" spans="1:7" ht="38.25" x14ac:dyDescent="0.2">
      <c r="A16" s="2" t="s">
        <v>22</v>
      </c>
      <c r="B16" s="3" t="s">
        <v>23</v>
      </c>
      <c r="C16" s="7">
        <v>3500000</v>
      </c>
      <c r="D16" s="18">
        <v>0</v>
      </c>
      <c r="E16" s="10">
        <v>0</v>
      </c>
    </row>
    <row r="17" spans="1:5" x14ac:dyDescent="0.2">
      <c r="A17" s="2" t="s">
        <v>24</v>
      </c>
      <c r="B17" s="3" t="s">
        <v>25</v>
      </c>
      <c r="C17" s="7">
        <v>15090000</v>
      </c>
      <c r="D17" s="7">
        <v>8559147.5099999998</v>
      </c>
      <c r="E17" s="10">
        <f>D17/C17*100</f>
        <v>56.720659443339962</v>
      </c>
    </row>
    <row r="18" spans="1:5" ht="51" x14ac:dyDescent="0.2">
      <c r="A18" s="2" t="s">
        <v>26</v>
      </c>
      <c r="B18" s="3" t="s">
        <v>27</v>
      </c>
      <c r="C18" s="7">
        <v>220064000</v>
      </c>
      <c r="D18" s="7">
        <v>132675642.77</v>
      </c>
      <c r="E18" s="10">
        <f t="shared" si="0"/>
        <v>60.289571565544563</v>
      </c>
    </row>
    <row r="19" spans="1:5" ht="25.5" x14ac:dyDescent="0.2">
      <c r="A19" s="2" t="s">
        <v>28</v>
      </c>
      <c r="B19" s="3" t="s">
        <v>29</v>
      </c>
      <c r="C19" s="7">
        <v>2622000</v>
      </c>
      <c r="D19" s="7">
        <v>1060399.32</v>
      </c>
      <c r="E19" s="10">
        <f t="shared" si="0"/>
        <v>40.442384439359266</v>
      </c>
    </row>
    <row r="20" spans="1:5" ht="38.25" x14ac:dyDescent="0.2">
      <c r="A20" s="2" t="s">
        <v>30</v>
      </c>
      <c r="B20" s="3" t="s">
        <v>31</v>
      </c>
      <c r="C20" s="7">
        <v>1707000</v>
      </c>
      <c r="D20" s="7">
        <v>2462497.0699999998</v>
      </c>
      <c r="E20" s="10">
        <f t="shared" si="0"/>
        <v>144.25876215582895</v>
      </c>
    </row>
    <row r="21" spans="1:5" ht="25.5" x14ac:dyDescent="0.2">
      <c r="A21" s="2" t="s">
        <v>32</v>
      </c>
      <c r="B21" s="3" t="s">
        <v>33</v>
      </c>
      <c r="C21" s="7">
        <v>102271000</v>
      </c>
      <c r="D21" s="7">
        <v>40390472.159999996</v>
      </c>
      <c r="E21" s="10">
        <f t="shared" si="0"/>
        <v>39.49357311456815</v>
      </c>
    </row>
    <row r="22" spans="1:5" ht="25.5" x14ac:dyDescent="0.2">
      <c r="A22" s="2" t="s">
        <v>34</v>
      </c>
      <c r="B22" s="3" t="s">
        <v>35</v>
      </c>
      <c r="C22" s="7">
        <v>3391000</v>
      </c>
      <c r="D22" s="7">
        <v>1930520.84</v>
      </c>
      <c r="E22" s="10">
        <f t="shared" si="0"/>
        <v>56.930723680330289</v>
      </c>
    </row>
    <row r="23" spans="1:5" x14ac:dyDescent="0.2">
      <c r="A23" s="2" t="s">
        <v>64</v>
      </c>
      <c r="B23" s="3" t="s">
        <v>65</v>
      </c>
      <c r="C23" s="7">
        <v>459955.93</v>
      </c>
      <c r="D23" s="7">
        <v>478461.5</v>
      </c>
      <c r="E23" s="10">
        <f>D23/C23*100</f>
        <v>104.02333545302918</v>
      </c>
    </row>
    <row r="24" spans="1:5" x14ac:dyDescent="0.2">
      <c r="A24" s="2" t="s">
        <v>36</v>
      </c>
      <c r="B24" s="3" t="s">
        <v>37</v>
      </c>
      <c r="C24" s="7">
        <v>1646091338.01</v>
      </c>
      <c r="D24" s="7">
        <v>858555266.80999994</v>
      </c>
      <c r="E24" s="10">
        <f t="shared" ref="E24" si="1">D24/C24*100</f>
        <v>52.157207014279564</v>
      </c>
    </row>
    <row r="25" spans="1:5" ht="18" customHeight="1" x14ac:dyDescent="0.2">
      <c r="A25" s="4" t="s">
        <v>58</v>
      </c>
      <c r="B25" s="5" t="s">
        <v>38</v>
      </c>
      <c r="C25" s="6">
        <f>C26+C27+C28+C29+C31+C32+C33+C34+C35+C36</f>
        <v>2861980959.3199997</v>
      </c>
      <c r="D25" s="6">
        <f>SUM(D26:D36)</f>
        <v>1321372353.6700001</v>
      </c>
      <c r="E25" s="6">
        <f t="shared" si="0"/>
        <v>46.16985131808687</v>
      </c>
    </row>
    <row r="26" spans="1:5" x14ac:dyDescent="0.2">
      <c r="A26" s="2" t="s">
        <v>39</v>
      </c>
      <c r="B26" s="3" t="s">
        <v>40</v>
      </c>
      <c r="C26" s="7">
        <v>199196686.34</v>
      </c>
      <c r="D26" s="7">
        <v>83505188.120000005</v>
      </c>
      <c r="E26" s="10">
        <f t="shared" si="0"/>
        <v>41.920972509285967</v>
      </c>
    </row>
    <row r="27" spans="1:5" ht="25.5" x14ac:dyDescent="0.2">
      <c r="A27" s="2" t="s">
        <v>41</v>
      </c>
      <c r="B27" s="3" t="s">
        <v>42</v>
      </c>
      <c r="C27" s="7">
        <v>26573728</v>
      </c>
      <c r="D27" s="7">
        <v>11239982.619999999</v>
      </c>
      <c r="E27" s="10">
        <f t="shared" si="0"/>
        <v>42.297349547643442</v>
      </c>
    </row>
    <row r="28" spans="1:5" x14ac:dyDescent="0.2">
      <c r="A28" s="2" t="s">
        <v>43</v>
      </c>
      <c r="B28" s="3" t="s">
        <v>44</v>
      </c>
      <c r="C28" s="7">
        <v>261778653.97</v>
      </c>
      <c r="D28" s="7">
        <v>108299180.56</v>
      </c>
      <c r="E28" s="10">
        <f t="shared" si="0"/>
        <v>41.370516242478331</v>
      </c>
    </row>
    <row r="29" spans="1:5" ht="12.6" customHeight="1" x14ac:dyDescent="0.2">
      <c r="A29" s="2" t="s">
        <v>45</v>
      </c>
      <c r="B29" s="3" t="s">
        <v>46</v>
      </c>
      <c r="C29" s="7">
        <v>270597868.37</v>
      </c>
      <c r="D29" s="7">
        <v>77162208.090000004</v>
      </c>
      <c r="E29" s="10">
        <f t="shared" si="0"/>
        <v>28.515453042849852</v>
      </c>
    </row>
    <row r="30" spans="1:5" hidden="1" x14ac:dyDescent="0.2">
      <c r="A30" s="2" t="s">
        <v>60</v>
      </c>
      <c r="B30" s="3" t="s">
        <v>61</v>
      </c>
      <c r="C30" s="7">
        <v>4549200</v>
      </c>
      <c r="D30" s="7"/>
      <c r="E30" s="10"/>
    </row>
    <row r="31" spans="1:5" x14ac:dyDescent="0.2">
      <c r="A31" s="2" t="s">
        <v>60</v>
      </c>
      <c r="B31" s="3" t="s">
        <v>61</v>
      </c>
      <c r="C31" s="7">
        <v>350000</v>
      </c>
      <c r="D31" s="7">
        <v>115040.82</v>
      </c>
      <c r="E31" s="10">
        <f t="shared" ref="E31" si="2">D31/C31*100</f>
        <v>32.868805714285713</v>
      </c>
    </row>
    <row r="32" spans="1:5" x14ac:dyDescent="0.2">
      <c r="A32" s="2" t="s">
        <v>47</v>
      </c>
      <c r="B32" s="3" t="s">
        <v>48</v>
      </c>
      <c r="C32" s="7">
        <v>1719096032.95</v>
      </c>
      <c r="D32" s="7">
        <v>874124444.33000004</v>
      </c>
      <c r="E32" s="10">
        <f t="shared" si="0"/>
        <v>50.84791236647709</v>
      </c>
    </row>
    <row r="33" spans="1:5" x14ac:dyDescent="0.2">
      <c r="A33" s="2" t="s">
        <v>49</v>
      </c>
      <c r="B33" s="3" t="s">
        <v>50</v>
      </c>
      <c r="C33" s="7">
        <v>89003877.989999995</v>
      </c>
      <c r="D33" s="7">
        <v>48037540.950000003</v>
      </c>
      <c r="E33" s="10">
        <f t="shared" si="0"/>
        <v>53.972413376636517</v>
      </c>
    </row>
    <row r="34" spans="1:5" x14ac:dyDescent="0.2">
      <c r="A34" s="9" t="s">
        <v>51</v>
      </c>
      <c r="B34" s="3" t="s">
        <v>52</v>
      </c>
      <c r="C34" s="7">
        <v>139204606.78999999</v>
      </c>
      <c r="D34" s="7">
        <v>62744557.969999999</v>
      </c>
      <c r="E34" s="10">
        <f t="shared" si="0"/>
        <v>45.073621783691834</v>
      </c>
    </row>
    <row r="35" spans="1:5" x14ac:dyDescent="0.2">
      <c r="A35" s="2" t="s">
        <v>53</v>
      </c>
      <c r="B35" s="3" t="s">
        <v>54</v>
      </c>
      <c r="C35" s="7">
        <v>152249504.91</v>
      </c>
      <c r="D35" s="7">
        <v>54399283.299999997</v>
      </c>
      <c r="E35" s="10">
        <f t="shared" si="0"/>
        <v>35.730351525384144</v>
      </c>
    </row>
    <row r="36" spans="1:5" x14ac:dyDescent="0.2">
      <c r="A36" s="2" t="s">
        <v>55</v>
      </c>
      <c r="B36" s="3" t="s">
        <v>56</v>
      </c>
      <c r="C36" s="7">
        <v>3930000</v>
      </c>
      <c r="D36" s="7">
        <v>1744926.91</v>
      </c>
      <c r="E36" s="10">
        <f t="shared" ref="E36" si="3">D36/C36*100</f>
        <v>44.40017582697201</v>
      </c>
    </row>
    <row r="37" spans="1:5" x14ac:dyDescent="0.2">
      <c r="A37" s="11"/>
      <c r="B37" s="12"/>
      <c r="C37" s="13"/>
      <c r="D37" s="13"/>
      <c r="E37" s="14"/>
    </row>
    <row r="38" spans="1:5" x14ac:dyDescent="0.2">
      <c r="D38" s="8"/>
    </row>
    <row r="39" spans="1:5" ht="15.75" x14ac:dyDescent="0.25">
      <c r="A39" s="24" t="s">
        <v>62</v>
      </c>
      <c r="B39" s="24"/>
    </row>
    <row r="40" spans="1:5" ht="15.75" x14ac:dyDescent="0.25">
      <c r="A40" s="16" t="s">
        <v>63</v>
      </c>
      <c r="B40" s="17"/>
      <c r="D40" s="19" t="s">
        <v>67</v>
      </c>
      <c r="E40" s="19"/>
    </row>
    <row r="43" spans="1:5" x14ac:dyDescent="0.2">
      <c r="A43" s="15" t="s">
        <v>66</v>
      </c>
    </row>
    <row r="44" spans="1:5" x14ac:dyDescent="0.2">
      <c r="A44" s="15" t="s">
        <v>59</v>
      </c>
    </row>
  </sheetData>
  <mergeCells count="10">
    <mergeCell ref="D40:E40"/>
    <mergeCell ref="A1:E1"/>
    <mergeCell ref="A2:E2"/>
    <mergeCell ref="A3:E3"/>
    <mergeCell ref="A4:E4"/>
    <mergeCell ref="A39:B39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ФИН2</cp:lastModifiedBy>
  <cp:lastPrinted>2022-07-14T07:06:55Z</cp:lastPrinted>
  <dcterms:created xsi:type="dcterms:W3CDTF">2016-08-09T04:02:34Z</dcterms:created>
  <dcterms:modified xsi:type="dcterms:W3CDTF">2022-07-14T07:07:08Z</dcterms:modified>
</cp:coreProperties>
</file>